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2" sheetId="1" r:id="rId1"/>
    <sheet name="Sheet3" sheetId="2" r:id="rId2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<sst xmlns="http://schemas.openxmlformats.org/spreadsheetml/2006/main" count="240" uniqueCount="120">
  <si>
    <t>附件１</t>
  </si>
  <si>
    <t>姚安县“十三五”规划《纲要》主要指标完成情况表</t>
  </si>
  <si>
    <r>
      <rPr>
        <b/>
        <sz val="10"/>
        <rFont val="方正仿宋简体"/>
        <charset val="134"/>
      </rPr>
      <t>序号</t>
    </r>
  </si>
  <si>
    <r>
      <rPr>
        <b/>
        <sz val="10"/>
        <rFont val="方正仿宋简体"/>
        <charset val="134"/>
      </rPr>
      <t>类别</t>
    </r>
  </si>
  <si>
    <r>
      <rPr>
        <b/>
        <sz val="10"/>
        <rFont val="方正仿宋简体"/>
        <charset val="134"/>
      </rPr>
      <t>指标名称</t>
    </r>
  </si>
  <si>
    <r>
      <rPr>
        <b/>
        <sz val="10"/>
        <rFont val="Times New Roman"/>
        <charset val="134"/>
      </rPr>
      <t>2015</t>
    </r>
    <r>
      <rPr>
        <b/>
        <sz val="10"/>
        <rFont val="方正仿宋简体"/>
        <charset val="134"/>
      </rPr>
      <t>实际　</t>
    </r>
  </si>
  <si>
    <r>
      <rPr>
        <b/>
        <sz val="10"/>
        <rFont val="Times New Roman"/>
        <charset val="134"/>
      </rPr>
      <t>2020</t>
    </r>
    <r>
      <rPr>
        <b/>
        <sz val="10"/>
        <rFont val="方正仿宋简体"/>
        <charset val="134"/>
      </rPr>
      <t>年规划目标</t>
    </r>
  </si>
  <si>
    <r>
      <rPr>
        <b/>
        <sz val="10"/>
        <rFont val="方正仿宋简体"/>
        <charset val="134"/>
      </rPr>
      <t>属性</t>
    </r>
  </si>
  <si>
    <r>
      <rPr>
        <b/>
        <sz val="10"/>
        <rFont val="Times New Roman"/>
        <charset val="134"/>
      </rPr>
      <t>2016</t>
    </r>
    <r>
      <rPr>
        <b/>
        <sz val="10"/>
        <rFont val="方正仿宋简体"/>
        <charset val="134"/>
      </rPr>
      <t>年完成情况</t>
    </r>
  </si>
  <si>
    <r>
      <rPr>
        <b/>
        <sz val="10"/>
        <rFont val="Times New Roman"/>
        <charset val="134"/>
      </rPr>
      <t>2017</t>
    </r>
    <r>
      <rPr>
        <b/>
        <sz val="10"/>
        <rFont val="方正仿宋简体"/>
        <charset val="134"/>
      </rPr>
      <t>年完成情况</t>
    </r>
  </si>
  <si>
    <r>
      <rPr>
        <b/>
        <sz val="10"/>
        <rFont val="Times New Roman"/>
        <charset val="134"/>
      </rPr>
      <t>2018</t>
    </r>
    <r>
      <rPr>
        <b/>
        <sz val="10"/>
        <rFont val="方正仿宋简体"/>
        <charset val="134"/>
      </rPr>
      <t>年完成情况</t>
    </r>
  </si>
  <si>
    <r>
      <rPr>
        <b/>
        <sz val="10"/>
        <rFont val="Times New Roman"/>
        <charset val="134"/>
      </rPr>
      <t>2019</t>
    </r>
    <r>
      <rPr>
        <b/>
        <sz val="10"/>
        <rFont val="方正仿宋简体"/>
        <charset val="134"/>
      </rPr>
      <t>年完成情况</t>
    </r>
  </si>
  <si>
    <r>
      <rPr>
        <b/>
        <sz val="10"/>
        <rFont val="Times New Roman"/>
        <charset val="134"/>
      </rPr>
      <t>2020</t>
    </r>
    <r>
      <rPr>
        <b/>
        <sz val="10"/>
        <rFont val="方正仿宋简体"/>
        <charset val="134"/>
      </rPr>
      <t>年完成情况</t>
    </r>
  </si>
  <si>
    <r>
      <rPr>
        <b/>
        <sz val="10"/>
        <rFont val="Times New Roman"/>
        <charset val="134"/>
      </rPr>
      <t>“</t>
    </r>
    <r>
      <rPr>
        <b/>
        <sz val="10"/>
        <rFont val="方正仿宋简体"/>
        <charset val="134"/>
      </rPr>
      <t>十三五</t>
    </r>
    <r>
      <rPr>
        <b/>
        <sz val="10"/>
        <rFont val="Times New Roman"/>
        <charset val="134"/>
      </rPr>
      <t>”</t>
    </r>
    <r>
      <rPr>
        <b/>
        <sz val="10"/>
        <rFont val="方正仿宋简体"/>
        <charset val="134"/>
      </rPr>
      <t>年均增速</t>
    </r>
  </si>
  <si>
    <r>
      <rPr>
        <b/>
        <sz val="10"/>
        <rFont val="方正仿宋简体"/>
        <charset val="134"/>
      </rPr>
      <t>绝对数</t>
    </r>
  </si>
  <si>
    <r>
      <rPr>
        <b/>
        <sz val="10"/>
        <rFont val="方正仿宋简体"/>
        <charset val="134"/>
      </rPr>
      <t>年均增速</t>
    </r>
    <r>
      <rPr>
        <b/>
        <sz val="10"/>
        <rFont val="Times New Roman"/>
        <charset val="134"/>
      </rPr>
      <t xml:space="preserve">   </t>
    </r>
  </si>
  <si>
    <r>
      <rPr>
        <b/>
        <sz val="10"/>
        <rFont val="方正仿宋简体"/>
        <charset val="134"/>
      </rPr>
      <t>增幅（</t>
    </r>
    <r>
      <rPr>
        <b/>
        <sz val="10"/>
        <rFont val="Times New Roman"/>
        <charset val="134"/>
      </rPr>
      <t>%</t>
    </r>
    <r>
      <rPr>
        <b/>
        <sz val="10"/>
        <rFont val="方正仿宋简体"/>
        <charset val="134"/>
      </rPr>
      <t>）</t>
    </r>
  </si>
  <si>
    <r>
      <rPr>
        <sz val="10"/>
        <rFont val="方正仿宋简体"/>
        <charset val="134"/>
      </rPr>
      <t>创新发展</t>
    </r>
  </si>
  <si>
    <r>
      <rPr>
        <sz val="10"/>
        <rFont val="方正仿宋简体"/>
        <charset val="134"/>
      </rPr>
      <t>地区生产总值（亿元）</t>
    </r>
  </si>
  <si>
    <t>&gt;70</t>
  </si>
  <si>
    <t>&gt;10.5</t>
  </si>
  <si>
    <r>
      <rPr>
        <sz val="9"/>
        <rFont val="宋体"/>
        <charset val="134"/>
      </rPr>
      <t>预期性</t>
    </r>
  </si>
  <si>
    <r>
      <rPr>
        <sz val="10"/>
        <rFont val="方正仿宋简体"/>
        <charset val="134"/>
      </rPr>
      <t>人均生产总值（元）</t>
    </r>
  </si>
  <si>
    <t>&gt;13.0</t>
  </si>
  <si>
    <r>
      <rPr>
        <sz val="10"/>
        <rFont val="方正仿宋简体"/>
        <charset val="134"/>
      </rPr>
      <t>一般公共预算收入（亿元）</t>
    </r>
  </si>
  <si>
    <t>&gt;8.0</t>
  </si>
  <si>
    <r>
      <rPr>
        <sz val="10"/>
        <rFont val="方正仿宋简体"/>
        <charset val="134"/>
      </rPr>
      <t>规模以上固定资产投资（亿元）</t>
    </r>
  </si>
  <si>
    <r>
      <rPr>
        <sz val="9"/>
        <rFont val="Times New Roman"/>
        <charset val="134"/>
      </rPr>
      <t>120/</t>
    </r>
    <r>
      <rPr>
        <sz val="9"/>
        <rFont val="方正仿宋简体"/>
        <charset val="134"/>
      </rPr>
      <t>［</t>
    </r>
    <r>
      <rPr>
        <sz val="9"/>
        <rFont val="Times New Roman"/>
        <charset val="134"/>
      </rPr>
      <t>440</t>
    </r>
    <r>
      <rPr>
        <sz val="9"/>
        <rFont val="方正仿宋简体"/>
        <charset val="134"/>
      </rPr>
      <t>］</t>
    </r>
  </si>
  <si>
    <t>&gt;22</t>
  </si>
  <si>
    <r>
      <rPr>
        <sz val="10"/>
        <rFont val="方正仿宋简体"/>
        <charset val="134"/>
      </rPr>
      <t>社会消费品零售总额（亿元）</t>
    </r>
  </si>
  <si>
    <r>
      <rPr>
        <sz val="10"/>
        <rFont val="方正仿宋简体"/>
        <charset val="134"/>
      </rPr>
      <t>服务业增加值比重（</t>
    </r>
    <r>
      <rPr>
        <sz val="10"/>
        <rFont val="Times New Roman"/>
        <charset val="134"/>
      </rPr>
      <t>%</t>
    </r>
    <r>
      <rPr>
        <sz val="10"/>
        <rFont val="方正仿宋简体"/>
        <charset val="134"/>
      </rPr>
      <t>）</t>
    </r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</si>
  <si>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0.9</t>
    </r>
    <r>
      <rPr>
        <sz val="9"/>
        <rFont val="方正仿宋简体"/>
        <charset val="134"/>
      </rPr>
      <t>］</t>
    </r>
  </si>
  <si>
    <t>—</t>
  </si>
  <si>
    <r>
      <rPr>
        <sz val="10"/>
        <rFont val="方正仿宋简体"/>
        <charset val="134"/>
      </rPr>
      <t>科技进步贡献率</t>
    </r>
    <r>
      <rPr>
        <sz val="10"/>
        <rFont val="Times New Roman"/>
        <charset val="134"/>
      </rPr>
      <t>(%)</t>
    </r>
  </si>
  <si>
    <t>&gt;55</t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</si>
  <si>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&gt;1.8</t>
    </r>
    <r>
      <rPr>
        <sz val="9"/>
        <rFont val="方正仿宋简体"/>
        <charset val="134"/>
      </rPr>
      <t>］</t>
    </r>
  </si>
  <si>
    <r>
      <rPr>
        <sz val="10"/>
        <rFont val="方正仿宋简体"/>
        <charset val="134"/>
      </rPr>
      <t>固定互联网宽带接入用户（万户）</t>
    </r>
  </si>
  <si>
    <r>
      <rPr>
        <sz val="9"/>
        <rFont val="宋体"/>
        <charset val="134"/>
      </rPr>
      <t>约束性</t>
    </r>
  </si>
  <si>
    <r>
      <rPr>
        <sz val="10"/>
        <rFont val="方正仿宋简体"/>
        <charset val="134"/>
      </rPr>
      <t>协调发展</t>
    </r>
  </si>
  <si>
    <r>
      <rPr>
        <sz val="10"/>
        <rFont val="方正仿宋简体"/>
        <charset val="134"/>
      </rPr>
      <t>常住人口、户籍人口城镇化率（</t>
    </r>
    <r>
      <rPr>
        <sz val="10"/>
        <rFont val="Times New Roman"/>
        <charset val="134"/>
      </rPr>
      <t>%</t>
    </r>
    <r>
      <rPr>
        <sz val="10"/>
        <rFont val="方正仿宋简体"/>
        <charset val="134"/>
      </rPr>
      <t>）</t>
    </r>
  </si>
  <si>
    <t>34.8/30</t>
  </si>
  <si>
    <t>41/35</t>
  </si>
  <si>
    <t>36.87/25.63</t>
  </si>
  <si>
    <t>38.84/25.63</t>
  </si>
  <si>
    <t>39.92/25.67</t>
  </si>
  <si>
    <t>40.92/35.30</t>
  </si>
  <si>
    <t>41.92/36.72</t>
  </si>
  <si>
    <r>
      <rPr>
        <sz val="10"/>
        <rFont val="方正仿宋简体"/>
        <charset val="134"/>
      </rPr>
      <t>农村贫困人口脱贫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万人</t>
    </r>
    <r>
      <rPr>
        <sz val="10"/>
        <rFont val="Times New Roman"/>
        <charset val="134"/>
      </rPr>
      <t>)</t>
    </r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</si>
  <si>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2.0</t>
    </r>
    <r>
      <rPr>
        <sz val="9"/>
        <rFont val="方正仿宋简体"/>
        <charset val="134"/>
      </rPr>
      <t>］</t>
    </r>
  </si>
  <si>
    <r>
      <rPr>
        <sz val="10"/>
        <rFont val="方正仿宋简体"/>
        <charset val="134"/>
      </rPr>
      <t>城镇常住居民人均可支配收入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元</t>
    </r>
    <r>
      <rPr>
        <sz val="10"/>
        <rFont val="Times New Roman"/>
        <charset val="134"/>
      </rPr>
      <t>)</t>
    </r>
  </si>
  <si>
    <r>
      <rPr>
        <sz val="10"/>
        <rFont val="方正仿宋简体"/>
        <charset val="134"/>
      </rPr>
      <t>农村常住居民人均可支配收入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元</t>
    </r>
    <r>
      <rPr>
        <sz val="10"/>
        <rFont val="Times New Roman"/>
        <charset val="134"/>
      </rPr>
      <t>)</t>
    </r>
  </si>
  <si>
    <r>
      <rPr>
        <sz val="10"/>
        <rFont val="方正仿宋简体"/>
        <charset val="134"/>
      </rPr>
      <t>城镇职工基本养老保险参保人数（万人）</t>
    </r>
  </si>
  <si>
    <r>
      <rPr>
        <sz val="10"/>
        <rFont val="方正仿宋简体"/>
        <charset val="134"/>
      </rPr>
      <t>城乡居民社会养老保险参保人数（万人）</t>
    </r>
  </si>
  <si>
    <r>
      <rPr>
        <sz val="10"/>
        <rFont val="方正仿宋简体"/>
        <charset val="134"/>
      </rPr>
      <t>城镇保障性安居工程建设（万套）</t>
    </r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</si>
  <si>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0.28</t>
    </r>
    <r>
      <rPr>
        <sz val="9"/>
        <rFont val="方正仿宋简体"/>
        <charset val="134"/>
      </rPr>
      <t>］</t>
    </r>
  </si>
  <si>
    <r>
      <rPr>
        <sz val="10"/>
        <rFont val="方正仿宋简体"/>
        <charset val="134"/>
      </rPr>
      <t>农村危房改造和抗震安居工程（万户）</t>
    </r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</si>
  <si>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1.4</t>
    </r>
    <r>
      <rPr>
        <sz val="9"/>
        <rFont val="方正仿宋简体"/>
        <charset val="134"/>
      </rPr>
      <t>］</t>
    </r>
  </si>
  <si>
    <r>
      <rPr>
        <sz val="10"/>
        <rFont val="方正仿宋简体"/>
        <charset val="134"/>
      </rPr>
      <t>文化产业增加值占</t>
    </r>
    <r>
      <rPr>
        <sz val="10"/>
        <rFont val="Times New Roman"/>
        <charset val="134"/>
      </rPr>
      <t xml:space="preserve">GDP </t>
    </r>
    <r>
      <rPr>
        <sz val="10"/>
        <rFont val="方正仿宋简体"/>
        <charset val="134"/>
      </rPr>
      <t>比重</t>
    </r>
  </si>
  <si>
    <t>&gt;3</t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</si>
  <si>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］</t>
    </r>
  </si>
  <si>
    <r>
      <rPr>
        <sz val="10"/>
        <rFont val="方正仿宋简体"/>
        <charset val="134"/>
      </rPr>
      <t>绿色发展</t>
    </r>
  </si>
  <si>
    <r>
      <rPr>
        <sz val="10"/>
        <rFont val="方正仿宋简体"/>
        <charset val="134"/>
      </rPr>
      <t>耕地保有量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万公顷</t>
    </r>
    <r>
      <rPr>
        <sz val="10"/>
        <rFont val="Times New Roman"/>
        <charset val="134"/>
      </rPr>
      <t>)</t>
    </r>
  </si>
  <si>
    <r>
      <rPr>
        <sz val="10"/>
        <rFont val="方正仿宋简体"/>
        <charset val="134"/>
      </rPr>
      <t>单位生产总值二氧化碳排放量降低率</t>
    </r>
    <r>
      <rPr>
        <sz val="10"/>
        <rFont val="Times New Roman"/>
        <charset val="134"/>
      </rPr>
      <t>(%)</t>
    </r>
  </si>
  <si>
    <r>
      <rPr>
        <sz val="10"/>
        <rFont val="宋体"/>
        <charset val="134"/>
      </rPr>
      <t>控制在州下达目标内</t>
    </r>
  </si>
  <si>
    <r>
      <rPr>
        <sz val="10"/>
        <rFont val="宋体"/>
        <charset val="134"/>
      </rPr>
      <t>已完成州下达目标</t>
    </r>
  </si>
  <si>
    <r>
      <rPr>
        <sz val="10"/>
        <rFont val="宋体"/>
        <charset val="134"/>
      </rPr>
      <t>可完成州下达目标</t>
    </r>
  </si>
  <si>
    <r>
      <rPr>
        <sz val="10"/>
        <rFont val="方正仿宋简体"/>
        <charset val="134"/>
      </rPr>
      <t>单位生产总值能耗降低率</t>
    </r>
    <r>
      <rPr>
        <sz val="10"/>
        <rFont val="Times New Roman"/>
        <charset val="134"/>
      </rPr>
      <t xml:space="preserve"> (%)</t>
    </r>
  </si>
  <si>
    <r>
      <rPr>
        <sz val="10"/>
        <rFont val="方正仿宋简体"/>
        <charset val="134"/>
      </rPr>
      <t>主要污染物减排</t>
    </r>
  </si>
  <si>
    <r>
      <rPr>
        <sz val="10"/>
        <rFont val="方正仿宋简体"/>
        <charset val="134"/>
      </rPr>
      <t>二氧化硫降低率（</t>
    </r>
    <r>
      <rPr>
        <sz val="10"/>
        <rFont val="Times New Roman"/>
        <charset val="134"/>
      </rPr>
      <t>%</t>
    </r>
    <r>
      <rPr>
        <sz val="10"/>
        <rFont val="方正仿宋简体"/>
        <charset val="134"/>
      </rPr>
      <t>）</t>
    </r>
  </si>
  <si>
    <r>
      <rPr>
        <sz val="9"/>
        <rFont val="宋体"/>
        <charset val="134"/>
      </rPr>
      <t>与上年持平</t>
    </r>
  </si>
  <si>
    <r>
      <rPr>
        <sz val="10"/>
        <rFont val="宋体"/>
        <charset val="134"/>
      </rPr>
      <t>控制在州下达目标内</t>
    </r>
    <r>
      <rPr>
        <sz val="10"/>
        <rFont val="Times New Roman"/>
        <charset val="134"/>
      </rPr>
      <t xml:space="preserve">
</t>
    </r>
  </si>
  <si>
    <t>159.280400</t>
  </si>
  <si>
    <r>
      <rPr>
        <sz val="10"/>
        <rFont val="宋体"/>
        <charset val="134"/>
      </rPr>
      <t>可完成州下达目标</t>
    </r>
    <r>
      <rPr>
        <sz val="10"/>
        <rFont val="Times New Roman"/>
        <charset val="134"/>
      </rPr>
      <t xml:space="preserve">
</t>
    </r>
  </si>
  <si>
    <r>
      <rPr>
        <sz val="10"/>
        <rFont val="方正仿宋简体"/>
        <charset val="134"/>
      </rPr>
      <t>化学需氧量降低率（</t>
    </r>
    <r>
      <rPr>
        <sz val="10"/>
        <rFont val="Times New Roman"/>
        <charset val="134"/>
      </rPr>
      <t>%</t>
    </r>
    <r>
      <rPr>
        <sz val="10"/>
        <rFont val="方正仿宋简体"/>
        <charset val="134"/>
      </rPr>
      <t>）</t>
    </r>
  </si>
  <si>
    <t>1872.162500</t>
  </si>
  <si>
    <r>
      <rPr>
        <sz val="10"/>
        <rFont val="方正仿宋简体"/>
        <charset val="134"/>
      </rPr>
      <t>氨氮降低率</t>
    </r>
    <r>
      <rPr>
        <sz val="10"/>
        <rFont val="Times New Roman"/>
        <charset val="134"/>
      </rPr>
      <t>(%)</t>
    </r>
  </si>
  <si>
    <t>241.104800</t>
  </si>
  <si>
    <r>
      <rPr>
        <sz val="10"/>
        <rFont val="方正仿宋简体"/>
        <charset val="134"/>
      </rPr>
      <t>氮氧化物降低率</t>
    </r>
    <r>
      <rPr>
        <sz val="10"/>
        <rFont val="Times New Roman"/>
        <charset val="134"/>
      </rPr>
      <t>(%)</t>
    </r>
  </si>
  <si>
    <t>29.000200</t>
  </si>
  <si>
    <r>
      <rPr>
        <sz val="10"/>
        <rFont val="方正仿宋简体"/>
        <charset val="134"/>
      </rPr>
      <t>森林发展</t>
    </r>
  </si>
  <si>
    <r>
      <rPr>
        <sz val="10"/>
        <rFont val="方正仿宋简体"/>
        <charset val="134"/>
      </rPr>
      <t>森林覆盖率</t>
    </r>
    <r>
      <rPr>
        <sz val="10"/>
        <rFont val="Times New Roman"/>
        <charset val="134"/>
      </rPr>
      <t>(%)</t>
    </r>
  </si>
  <si>
    <r>
      <rPr>
        <sz val="10"/>
        <rFont val="方正仿宋简体"/>
        <charset val="134"/>
      </rPr>
      <t>森林蓄积量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亿立方米</t>
    </r>
    <r>
      <rPr>
        <sz val="10"/>
        <rFont val="Times New Roman"/>
        <charset val="134"/>
      </rPr>
      <t>)</t>
    </r>
  </si>
  <si>
    <r>
      <rPr>
        <sz val="10"/>
        <rFont val="方正仿宋简体"/>
        <charset val="134"/>
      </rPr>
      <t>开放发展</t>
    </r>
  </si>
  <si>
    <r>
      <rPr>
        <sz val="10"/>
        <rFont val="方正仿宋简体"/>
        <charset val="134"/>
      </rPr>
      <t>外贸进出口总额（亿美元）</t>
    </r>
  </si>
  <si>
    <r>
      <rPr>
        <sz val="10"/>
        <rFont val="方正仿宋简体"/>
        <charset val="134"/>
      </rPr>
      <t>实际利用外资总额（亿美元）</t>
    </r>
  </si>
  <si>
    <r>
      <rPr>
        <sz val="10"/>
        <rFont val="方正仿宋简体"/>
        <charset val="134"/>
      </rPr>
      <t>旅游业总收入（亿元）</t>
    </r>
  </si>
  <si>
    <r>
      <rPr>
        <sz val="10"/>
        <rFont val="方正仿宋简体"/>
        <charset val="134"/>
      </rPr>
      <t>共享发展</t>
    </r>
  </si>
  <si>
    <r>
      <rPr>
        <sz val="10"/>
        <rFont val="方正仿宋简体"/>
        <charset val="134"/>
      </rPr>
      <t>总人口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万人</t>
    </r>
    <r>
      <rPr>
        <sz val="10"/>
        <rFont val="Times New Roman"/>
        <charset val="134"/>
      </rPr>
      <t>)/</t>
    </r>
    <r>
      <rPr>
        <sz val="10"/>
        <rFont val="方正仿宋简体"/>
        <charset val="134"/>
      </rPr>
      <t>人口自然增长率（</t>
    </r>
    <r>
      <rPr>
        <sz val="10"/>
        <rFont val="Times New Roman"/>
        <charset val="134"/>
      </rPr>
      <t>‰</t>
    </r>
    <r>
      <rPr>
        <sz val="10"/>
        <rFont val="方正仿宋简体"/>
        <charset val="134"/>
      </rPr>
      <t>）</t>
    </r>
  </si>
  <si>
    <t>21.24/2.94</t>
  </si>
  <si>
    <t>21.85/6.5</t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</si>
  <si>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6.5</t>
    </r>
    <r>
      <rPr>
        <sz val="9"/>
        <rFont val="方正仿宋简体"/>
        <charset val="134"/>
      </rPr>
      <t>］</t>
    </r>
  </si>
  <si>
    <t>20.96/4.04</t>
  </si>
  <si>
    <t>-1.32/37.41</t>
  </si>
  <si>
    <t>21.00/4.7</t>
  </si>
  <si>
    <t>0.19/16.33</t>
  </si>
  <si>
    <t>21.08/4.74</t>
  </si>
  <si>
    <t>0.38/0.85</t>
  </si>
  <si>
    <t>21.12/5.92</t>
  </si>
  <si>
    <t>0.19/24.89</t>
  </si>
  <si>
    <t>21.25/6.12</t>
  </si>
  <si>
    <t>0.61/3.37</t>
  </si>
  <si>
    <r>
      <rPr>
        <sz val="10"/>
        <rFont val="方正仿宋简体"/>
        <charset val="134"/>
      </rPr>
      <t>劳动年龄人口平均受教育年限（年）</t>
    </r>
  </si>
  <si>
    <r>
      <rPr>
        <sz val="10"/>
        <rFont val="方正仿宋简体"/>
        <charset val="134"/>
      </rPr>
      <t>九年义务教育巩固率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小学</t>
    </r>
    <r>
      <rPr>
        <sz val="10"/>
        <rFont val="Times New Roman"/>
        <charset val="134"/>
      </rPr>
      <t>/</t>
    </r>
    <r>
      <rPr>
        <sz val="10"/>
        <rFont val="方正仿宋简体"/>
        <charset val="134"/>
      </rPr>
      <t>初中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%</t>
    </r>
    <r>
      <rPr>
        <sz val="10"/>
        <rFont val="方正仿宋简体"/>
        <charset val="134"/>
      </rPr>
      <t>）</t>
    </r>
  </si>
  <si>
    <t>99.3/98.5</t>
  </si>
  <si>
    <t>99.5/98.2</t>
  </si>
  <si>
    <t>99.83/98.67</t>
  </si>
  <si>
    <t>0.54/0.48</t>
  </si>
  <si>
    <t>99.83/99.05</t>
  </si>
  <si>
    <t>0.27/0.26</t>
  </si>
  <si>
    <t>0.18/0.17</t>
  </si>
  <si>
    <t>99.85/99.07</t>
  </si>
  <si>
    <t>0.14/0.22</t>
  </si>
  <si>
    <t>99.8/99.1</t>
  </si>
  <si>
    <r>
      <rPr>
        <sz val="10"/>
        <rFont val="方正仿宋简体"/>
        <charset val="134"/>
      </rPr>
      <t>高中阶段教育毛入学率</t>
    </r>
    <r>
      <rPr>
        <sz val="10"/>
        <rFont val="Times New Roman"/>
        <charset val="134"/>
      </rPr>
      <t>(%)</t>
    </r>
  </si>
  <si>
    <r>
      <rPr>
        <sz val="10"/>
        <rFont val="方正仿宋简体"/>
        <charset val="134"/>
      </rPr>
      <t>登记失业率</t>
    </r>
    <r>
      <rPr>
        <sz val="10"/>
        <rFont val="Times New Roman"/>
        <charset val="134"/>
      </rPr>
      <t>(%)</t>
    </r>
  </si>
  <si>
    <r>
      <rPr>
        <sz val="9"/>
        <rFont val="宋体"/>
        <charset val="134"/>
      </rPr>
      <t>﹤</t>
    </r>
    <r>
      <rPr>
        <sz val="9"/>
        <rFont val="Times New Roman"/>
        <charset val="134"/>
      </rPr>
      <t>4.2</t>
    </r>
  </si>
  <si>
    <r>
      <rPr>
        <sz val="9"/>
        <rFont val="宋体"/>
        <charset val="134"/>
      </rPr>
      <t>［﹤</t>
    </r>
    <r>
      <rPr>
        <sz val="9"/>
        <rFont val="Times New Roman"/>
        <charset val="134"/>
      </rPr>
      <t>1.0</t>
    </r>
    <r>
      <rPr>
        <sz val="9"/>
        <rFont val="方正仿宋简体"/>
        <charset val="134"/>
      </rPr>
      <t>］</t>
    </r>
  </si>
  <si>
    <r>
      <rPr>
        <sz val="10"/>
        <rFont val="方正仿宋简体"/>
        <charset val="134"/>
      </rPr>
      <t>城镇新增就业人数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万人</t>
    </r>
    <r>
      <rPr>
        <sz val="10"/>
        <rFont val="Times New Roman"/>
        <charset val="134"/>
      </rPr>
      <t>)</t>
    </r>
  </si>
  <si>
    <r>
      <rPr>
        <sz val="9"/>
        <rFont val="宋体"/>
        <charset val="134"/>
      </rPr>
      <t>［</t>
    </r>
    <r>
      <rPr>
        <sz val="9"/>
        <rFont val="Times New Roman"/>
        <charset val="134"/>
      </rPr>
      <t>5</t>
    </r>
    <r>
      <rPr>
        <sz val="9"/>
        <rFont val="方正仿宋简体"/>
        <charset val="134"/>
      </rPr>
      <t>］</t>
    </r>
  </si>
  <si>
    <r>
      <rPr>
        <sz val="9"/>
        <rFont val="Times New Roman"/>
        <charset val="134"/>
      </rPr>
      <t xml:space="preserve">   </t>
    </r>
    <r>
      <rPr>
        <sz val="9"/>
        <rFont val="宋体"/>
        <charset val="134"/>
      </rPr>
      <t>备注：［］为累计数。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</si>
</sst>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  <numFmt numFmtId="179" formatCode="0.0"/>
  </numFmts>
  <fonts count="37">
    <font>
      <sz val="11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2"/>
      <name val="方正仿宋简体"/>
      <charset val="134"/>
    </font>
    <font>
      <sz val="20"/>
      <name val="方正小标宋简体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方正仿宋简体"/>
      <charset val="134"/>
    </font>
    <font>
      <sz val="10"/>
      <name val="方正仿宋简体"/>
      <charset val="134"/>
    </font>
    <font>
      <sz val="9"/>
      <name val="宋体"/>
      <charset val="134"/>
    </font>
    <font>
      <sz val="9"/>
      <name val="方正仿宋简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 applyProtection="1">
      <alignment horizontal="center" vertical="center" wrapText="1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3" fillId="2" borderId="2" xfId="49" applyFont="1" applyFill="1" applyBorder="1" applyAlignment="1" applyProtection="1">
      <alignment horizontal="center" vertical="center" wrapText="1"/>
    </xf>
    <xf numFmtId="0" fontId="3" fillId="2" borderId="3" xfId="49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54"/>
  <sheetViews>
    <sheetView tabSelected="1" workbookViewId="0">
      <selection activeCell="A2" sqref="A2:S2"/>
    </sheetView>
  </sheetViews>
  <sheetFormatPr defaultColWidth="9" defaultRowHeight="12.75"/>
  <cols>
    <col min="1" max="1" width="3.75" style="4" customWidth="1"/>
    <col min="2" max="2" width="3.375" style="4" customWidth="1"/>
    <col min="3" max="3" width="4.25" style="4" customWidth="1"/>
    <col min="4" max="4" width="18.25" style="4" customWidth="1"/>
    <col min="5" max="5" width="8.625" style="4" customWidth="1"/>
    <col min="6" max="6" width="8.5" style="4" customWidth="1"/>
    <col min="7" max="7" width="7.75" style="4" customWidth="1"/>
    <col min="8" max="8" width="7.5" style="4" customWidth="1"/>
    <col min="9" max="9" width="12.25" style="4" customWidth="1"/>
    <col min="10" max="10" width="8.875" style="4" customWidth="1"/>
    <col min="11" max="11" width="11.5" style="4" customWidth="1"/>
    <col min="12" max="12" width="8.375" style="4" customWidth="1"/>
    <col min="13" max="13" width="10.75" style="4" customWidth="1"/>
    <col min="14" max="14" width="9.625" style="4" customWidth="1"/>
    <col min="15" max="15" width="9.5" style="4" customWidth="1"/>
    <col min="16" max="16" width="9.625" style="4" customWidth="1"/>
    <col min="17" max="18" width="9.375" style="4" customWidth="1"/>
    <col min="19" max="19" width="11.125" style="5" customWidth="1"/>
    <col min="20" max="16384" width="9" style="4"/>
  </cols>
  <sheetData>
    <row r="1" ht="15.75" spans="1:18">
      <c r="A1" s="6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1.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7.75" customHeight="1" spans="1:19">
      <c r="A3" s="8" t="s">
        <v>2</v>
      </c>
      <c r="B3" s="8" t="s">
        <v>3</v>
      </c>
      <c r="C3" s="8" t="s">
        <v>4</v>
      </c>
      <c r="D3" s="8"/>
      <c r="E3" s="8" t="s">
        <v>5</v>
      </c>
      <c r="F3" s="9" t="s">
        <v>6</v>
      </c>
      <c r="G3" s="9"/>
      <c r="H3" s="9" t="s">
        <v>7</v>
      </c>
      <c r="I3" s="8" t="s">
        <v>8</v>
      </c>
      <c r="J3" s="8"/>
      <c r="K3" s="8" t="s">
        <v>9</v>
      </c>
      <c r="L3" s="8"/>
      <c r="M3" s="8" t="s">
        <v>10</v>
      </c>
      <c r="N3" s="9"/>
      <c r="O3" s="8" t="s">
        <v>11</v>
      </c>
      <c r="P3" s="9"/>
      <c r="Q3" s="8" t="s">
        <v>12</v>
      </c>
      <c r="R3" s="8"/>
      <c r="S3" s="8" t="s">
        <v>13</v>
      </c>
    </row>
    <row r="4" s="1" customFormat="1" ht="39" customHeight="1" spans="1:19">
      <c r="A4" s="8">
        <v>1</v>
      </c>
      <c r="B4" s="8"/>
      <c r="C4" s="8"/>
      <c r="D4" s="8"/>
      <c r="E4" s="8"/>
      <c r="F4" s="8" t="s">
        <v>14</v>
      </c>
      <c r="G4" s="8" t="s">
        <v>15</v>
      </c>
      <c r="H4" s="9"/>
      <c r="I4" s="8" t="s">
        <v>14</v>
      </c>
      <c r="J4" s="8" t="s">
        <v>16</v>
      </c>
      <c r="K4" s="8" t="s">
        <v>14</v>
      </c>
      <c r="L4" s="8" t="s">
        <v>16</v>
      </c>
      <c r="M4" s="8" t="s">
        <v>14</v>
      </c>
      <c r="N4" s="8" t="s">
        <v>16</v>
      </c>
      <c r="O4" s="8" t="s">
        <v>14</v>
      </c>
      <c r="P4" s="8" t="s">
        <v>16</v>
      </c>
      <c r="Q4" s="8" t="s">
        <v>14</v>
      </c>
      <c r="R4" s="8" t="s">
        <v>16</v>
      </c>
      <c r="S4" s="8"/>
    </row>
    <row r="5" s="2" customFormat="1" ht="30.95" customHeight="1" spans="1:19">
      <c r="A5" s="10">
        <v>1</v>
      </c>
      <c r="B5" s="11" t="s">
        <v>17</v>
      </c>
      <c r="C5" s="12" t="s">
        <v>18</v>
      </c>
      <c r="D5" s="12"/>
      <c r="E5" s="13">
        <v>36.24</v>
      </c>
      <c r="F5" s="13" t="s">
        <v>19</v>
      </c>
      <c r="G5" s="13" t="s">
        <v>20</v>
      </c>
      <c r="H5" s="13" t="s">
        <v>21</v>
      </c>
      <c r="I5" s="12">
        <v>42.82</v>
      </c>
      <c r="J5" s="12">
        <v>11.8</v>
      </c>
      <c r="K5" s="12">
        <v>47.97</v>
      </c>
      <c r="L5" s="12">
        <v>11.5</v>
      </c>
      <c r="M5" s="12">
        <v>56.35</v>
      </c>
      <c r="N5" s="12">
        <v>11.7</v>
      </c>
      <c r="O5" s="12">
        <v>65.68</v>
      </c>
      <c r="P5" s="12">
        <v>10.6</v>
      </c>
      <c r="Q5" s="12">
        <v>74.29</v>
      </c>
      <c r="R5" s="12">
        <v>6.4</v>
      </c>
      <c r="S5" s="29">
        <v>10.52</v>
      </c>
    </row>
    <row r="6" s="2" customFormat="1" ht="30.95" customHeight="1" spans="1:19">
      <c r="A6" s="10">
        <v>2</v>
      </c>
      <c r="B6" s="11"/>
      <c r="C6" s="12" t="s">
        <v>22</v>
      </c>
      <c r="D6" s="12"/>
      <c r="E6" s="13">
        <v>17870</v>
      </c>
      <c r="F6" s="13">
        <v>33000</v>
      </c>
      <c r="G6" s="13" t="s">
        <v>23</v>
      </c>
      <c r="H6" s="13" t="s">
        <v>21</v>
      </c>
      <c r="I6" s="12">
        <v>20978</v>
      </c>
      <c r="J6" s="12">
        <v>17.5</v>
      </c>
      <c r="K6" s="12">
        <v>23459</v>
      </c>
      <c r="L6" s="12">
        <v>11.8</v>
      </c>
      <c r="M6" s="12">
        <v>27487</v>
      </c>
      <c r="N6" s="12">
        <v>17.2</v>
      </c>
      <c r="O6" s="12">
        <v>31931</v>
      </c>
      <c r="P6" s="12">
        <v>16.2</v>
      </c>
      <c r="Q6" s="12">
        <v>36062</v>
      </c>
      <c r="R6" s="12">
        <v>12.9</v>
      </c>
      <c r="S6" s="29">
        <f>POWER((1+(J6/100))*(1+(L6/100))*(1+(N6/100))*(1+(P6/100))*(1+(R6/100)),1/5)*100-100</f>
        <v>15.0963285615188</v>
      </c>
    </row>
    <row r="7" s="3" customFormat="1" ht="30.95" customHeight="1" spans="1:19">
      <c r="A7" s="10">
        <v>3</v>
      </c>
      <c r="B7" s="11"/>
      <c r="C7" s="12" t="s">
        <v>24</v>
      </c>
      <c r="D7" s="12"/>
      <c r="E7" s="13">
        <v>2.41</v>
      </c>
      <c r="F7" s="13">
        <v>3.5</v>
      </c>
      <c r="G7" s="13" t="s">
        <v>25</v>
      </c>
      <c r="H7" s="13" t="s">
        <v>21</v>
      </c>
      <c r="I7" s="19">
        <v>2.6223</v>
      </c>
      <c r="J7" s="19">
        <v>9</v>
      </c>
      <c r="K7" s="19">
        <v>2.8821</v>
      </c>
      <c r="L7" s="19">
        <v>9.9</v>
      </c>
      <c r="M7" s="19">
        <v>3.1415</v>
      </c>
      <c r="N7" s="19">
        <v>9</v>
      </c>
      <c r="O7" s="19">
        <v>3.3937</v>
      </c>
      <c r="P7" s="19">
        <v>8</v>
      </c>
      <c r="Q7" s="19">
        <v>3.566</v>
      </c>
      <c r="R7" s="19">
        <v>5.1</v>
      </c>
      <c r="S7" s="29">
        <f>POWER(Q7/E7,1/5)*100-100</f>
        <v>8.15157770118789</v>
      </c>
    </row>
    <row r="8" s="2" customFormat="1" ht="54.95" customHeight="1" spans="1:19">
      <c r="A8" s="10">
        <v>4</v>
      </c>
      <c r="B8" s="11"/>
      <c r="C8" s="12" t="s">
        <v>26</v>
      </c>
      <c r="D8" s="12"/>
      <c r="E8" s="13">
        <v>44</v>
      </c>
      <c r="F8" s="13" t="s">
        <v>27</v>
      </c>
      <c r="G8" s="13" t="s">
        <v>28</v>
      </c>
      <c r="H8" s="13" t="s">
        <v>21</v>
      </c>
      <c r="I8" s="20">
        <v>58.54</v>
      </c>
      <c r="J8" s="19">
        <v>33</v>
      </c>
      <c r="K8" s="20">
        <v>75.69</v>
      </c>
      <c r="L8" s="19">
        <v>29.3</v>
      </c>
      <c r="M8" s="12">
        <v>85.11</v>
      </c>
      <c r="N8" s="19">
        <v>31.2</v>
      </c>
      <c r="O8" s="12">
        <v>104.09</v>
      </c>
      <c r="P8" s="19">
        <v>22.3</v>
      </c>
      <c r="Q8" s="20">
        <v>121.68</v>
      </c>
      <c r="R8" s="20">
        <v>16.9</v>
      </c>
      <c r="S8" s="29">
        <f>POWER(Q8/E8,1/5)*100-100</f>
        <v>22.5612847789919</v>
      </c>
    </row>
    <row r="9" s="2" customFormat="1" ht="42.95" customHeight="1" spans="1:19">
      <c r="A9" s="10">
        <v>5</v>
      </c>
      <c r="B9" s="11"/>
      <c r="C9" s="12" t="s">
        <v>29</v>
      </c>
      <c r="D9" s="12"/>
      <c r="E9" s="13">
        <v>11.73</v>
      </c>
      <c r="F9" s="13">
        <v>21</v>
      </c>
      <c r="G9" s="13">
        <v>12</v>
      </c>
      <c r="H9" s="13" t="s">
        <v>21</v>
      </c>
      <c r="I9" s="12">
        <v>13.27</v>
      </c>
      <c r="J9" s="12">
        <v>13.2</v>
      </c>
      <c r="K9" s="12">
        <v>14.91</v>
      </c>
      <c r="L9" s="12">
        <v>12.3</v>
      </c>
      <c r="M9" s="12">
        <v>16.75</v>
      </c>
      <c r="N9" s="12">
        <v>12.4</v>
      </c>
      <c r="O9" s="12">
        <v>18.77</v>
      </c>
      <c r="P9" s="12">
        <v>12.1</v>
      </c>
      <c r="Q9" s="12">
        <v>30.84</v>
      </c>
      <c r="R9" s="12">
        <v>2.9</v>
      </c>
      <c r="S9" s="29">
        <f>POWER(Q9/E9,1/5)*100-100</f>
        <v>21.3286237774195</v>
      </c>
    </row>
    <row r="10" s="2" customFormat="1" ht="30.95" customHeight="1" spans="1:19">
      <c r="A10" s="10">
        <v>6</v>
      </c>
      <c r="B10" s="11"/>
      <c r="C10" s="12" t="s">
        <v>30</v>
      </c>
      <c r="D10" s="12"/>
      <c r="E10" s="13">
        <v>39</v>
      </c>
      <c r="F10" s="13">
        <v>40</v>
      </c>
      <c r="G10" s="13" t="s">
        <v>31</v>
      </c>
      <c r="H10" s="13" t="s">
        <v>21</v>
      </c>
      <c r="I10" s="12" t="s">
        <v>32</v>
      </c>
      <c r="J10" s="12">
        <v>39.4</v>
      </c>
      <c r="K10" s="12" t="s">
        <v>32</v>
      </c>
      <c r="L10" s="12">
        <v>39.8</v>
      </c>
      <c r="M10" s="12" t="s">
        <v>32</v>
      </c>
      <c r="N10" s="12">
        <v>40.1</v>
      </c>
      <c r="O10" s="12" t="s">
        <v>32</v>
      </c>
      <c r="P10" s="12">
        <v>40.5</v>
      </c>
      <c r="Q10" s="12" t="s">
        <v>32</v>
      </c>
      <c r="R10" s="12">
        <v>40.9</v>
      </c>
      <c r="S10" s="29">
        <f>POWER(R10/E10,1/5)*100-100</f>
        <v>0.955908232575922</v>
      </c>
    </row>
    <row r="11" s="3" customFormat="1" ht="30.95" customHeight="1" spans="1:19">
      <c r="A11" s="10">
        <v>7</v>
      </c>
      <c r="B11" s="11"/>
      <c r="C11" s="12" t="s">
        <v>33</v>
      </c>
      <c r="D11" s="12"/>
      <c r="E11" s="13">
        <v>53.2</v>
      </c>
      <c r="F11" s="13" t="s">
        <v>34</v>
      </c>
      <c r="G11" s="13" t="s">
        <v>35</v>
      </c>
      <c r="H11" s="13" t="s">
        <v>21</v>
      </c>
      <c r="I11" s="21">
        <v>54.2</v>
      </c>
      <c r="J11" s="19">
        <v>1.88</v>
      </c>
      <c r="K11" s="21">
        <v>55.3</v>
      </c>
      <c r="L11" s="22">
        <v>2</v>
      </c>
      <c r="M11" s="21">
        <v>56.3</v>
      </c>
      <c r="N11" s="22">
        <v>1</v>
      </c>
      <c r="O11" s="12" t="s">
        <v>32</v>
      </c>
      <c r="P11" s="12" t="s">
        <v>32</v>
      </c>
      <c r="Q11" s="12" t="s">
        <v>32</v>
      </c>
      <c r="R11" s="12" t="s">
        <v>32</v>
      </c>
      <c r="S11" s="12" t="s">
        <v>32</v>
      </c>
    </row>
    <row r="12" s="3" customFormat="1" ht="30.95" customHeight="1" spans="1:16375">
      <c r="A12" s="10">
        <v>8</v>
      </c>
      <c r="B12" s="11"/>
      <c r="C12" s="12" t="s">
        <v>36</v>
      </c>
      <c r="D12" s="12"/>
      <c r="E12" s="13">
        <v>2.41</v>
      </c>
      <c r="F12" s="13">
        <v>4.59</v>
      </c>
      <c r="G12" s="13">
        <v>13.7</v>
      </c>
      <c r="H12" s="13" t="s">
        <v>37</v>
      </c>
      <c r="I12" s="23">
        <v>3.12</v>
      </c>
      <c r="J12" s="23">
        <v>16.9</v>
      </c>
      <c r="K12" s="23">
        <v>3.9</v>
      </c>
      <c r="L12" s="23">
        <v>25</v>
      </c>
      <c r="M12" s="23">
        <v>4.58</v>
      </c>
      <c r="N12" s="23">
        <v>17.4</v>
      </c>
      <c r="O12" s="23">
        <v>5.26</v>
      </c>
      <c r="P12" s="23">
        <v>14.8</v>
      </c>
      <c r="Q12" s="23">
        <v>6.09</v>
      </c>
      <c r="R12" s="23">
        <f>ROUND(Q12/O12*100-100,1)</f>
        <v>15.8</v>
      </c>
      <c r="S12" s="29">
        <f>POWER(Q12/E12,1/5)*100-100</f>
        <v>20.3704959784203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</row>
    <row r="13" s="2" customFormat="1" ht="30.95" customHeight="1" spans="1:19">
      <c r="A13" s="10">
        <v>9</v>
      </c>
      <c r="B13" s="11" t="s">
        <v>38</v>
      </c>
      <c r="C13" s="12" t="s">
        <v>39</v>
      </c>
      <c r="D13" s="12"/>
      <c r="E13" s="13" t="s">
        <v>40</v>
      </c>
      <c r="F13" s="13" t="s">
        <v>41</v>
      </c>
      <c r="G13" s="13">
        <v>2</v>
      </c>
      <c r="H13" s="13" t="s">
        <v>37</v>
      </c>
      <c r="I13" s="12" t="s">
        <v>42</v>
      </c>
      <c r="J13" s="12" t="s">
        <v>32</v>
      </c>
      <c r="K13" s="12" t="s">
        <v>43</v>
      </c>
      <c r="L13" s="12" t="s">
        <v>32</v>
      </c>
      <c r="M13" s="12" t="s">
        <v>44</v>
      </c>
      <c r="N13" s="12" t="s">
        <v>32</v>
      </c>
      <c r="O13" s="12" t="s">
        <v>45</v>
      </c>
      <c r="P13" s="12" t="s">
        <v>32</v>
      </c>
      <c r="Q13" s="12" t="s">
        <v>46</v>
      </c>
      <c r="R13" s="12" t="s">
        <v>32</v>
      </c>
      <c r="S13" s="12" t="s">
        <v>32</v>
      </c>
    </row>
    <row r="14" s="2" customFormat="1" ht="30.95" customHeight="1" spans="1:19">
      <c r="A14" s="10">
        <v>10</v>
      </c>
      <c r="B14" s="11"/>
      <c r="C14" s="12" t="s">
        <v>47</v>
      </c>
      <c r="D14" s="12"/>
      <c r="E14" s="13">
        <v>0.41</v>
      </c>
      <c r="F14" s="12" t="s">
        <v>32</v>
      </c>
      <c r="G14" s="13" t="s">
        <v>48</v>
      </c>
      <c r="H14" s="13" t="s">
        <v>37</v>
      </c>
      <c r="I14" s="20">
        <v>0.45</v>
      </c>
      <c r="J14" s="12" t="s">
        <v>32</v>
      </c>
      <c r="K14" s="24">
        <v>1.03</v>
      </c>
      <c r="L14" s="12" t="s">
        <v>32</v>
      </c>
      <c r="M14" s="12">
        <v>0.02</v>
      </c>
      <c r="N14" s="12" t="s">
        <v>32</v>
      </c>
      <c r="O14" s="24">
        <v>0.07</v>
      </c>
      <c r="P14" s="12" t="s">
        <v>32</v>
      </c>
      <c r="Q14" s="12">
        <v>0.1</v>
      </c>
      <c r="R14" s="12" t="s">
        <v>32</v>
      </c>
      <c r="S14" s="29" t="s">
        <v>32</v>
      </c>
    </row>
    <row r="15" s="2" customFormat="1" ht="30.95" customHeight="1" spans="1:19">
      <c r="A15" s="10">
        <v>11</v>
      </c>
      <c r="B15" s="11"/>
      <c r="C15" s="12" t="s">
        <v>49</v>
      </c>
      <c r="D15" s="12"/>
      <c r="E15" s="13">
        <v>26228</v>
      </c>
      <c r="F15" s="13">
        <v>42090</v>
      </c>
      <c r="G15" s="13">
        <v>10</v>
      </c>
      <c r="H15" s="13" t="s">
        <v>21</v>
      </c>
      <c r="I15" s="20">
        <v>28720</v>
      </c>
      <c r="J15" s="12">
        <v>9.5</v>
      </c>
      <c r="K15" s="24">
        <v>31247</v>
      </c>
      <c r="L15" s="12">
        <v>8.8</v>
      </c>
      <c r="M15" s="12">
        <v>33778</v>
      </c>
      <c r="N15" s="12">
        <v>8.1</v>
      </c>
      <c r="O15" s="24">
        <v>36717</v>
      </c>
      <c r="P15" s="12">
        <v>8.7</v>
      </c>
      <c r="Q15" s="12">
        <v>38259</v>
      </c>
      <c r="R15" s="12">
        <v>4.2</v>
      </c>
      <c r="S15" s="29">
        <f>POWER(Q15/E15,1/5)*100-100</f>
        <v>7.8434289013326</v>
      </c>
    </row>
    <row r="16" s="2" customFormat="1" ht="30.95" customHeight="1" spans="1:19">
      <c r="A16" s="10">
        <v>12</v>
      </c>
      <c r="B16" s="11"/>
      <c r="C16" s="12" t="s">
        <v>50</v>
      </c>
      <c r="D16" s="12"/>
      <c r="E16" s="13">
        <v>8175</v>
      </c>
      <c r="F16" s="13">
        <v>14000</v>
      </c>
      <c r="G16" s="13">
        <v>11</v>
      </c>
      <c r="H16" s="13" t="s">
        <v>21</v>
      </c>
      <c r="I16" s="20">
        <v>9033</v>
      </c>
      <c r="J16" s="12">
        <v>10.5</v>
      </c>
      <c r="K16" s="24">
        <v>9927</v>
      </c>
      <c r="L16" s="12">
        <v>9.9</v>
      </c>
      <c r="M16" s="12">
        <v>10870</v>
      </c>
      <c r="N16" s="12">
        <v>9.5</v>
      </c>
      <c r="O16" s="24">
        <v>11924</v>
      </c>
      <c r="P16" s="12">
        <v>9.7</v>
      </c>
      <c r="Q16" s="12">
        <v>12890</v>
      </c>
      <c r="R16" s="12">
        <v>8.1</v>
      </c>
      <c r="S16" s="29">
        <f>POWER(Q16/E16,1/5)*100-100</f>
        <v>9.53502991775696</v>
      </c>
    </row>
    <row r="17" s="2" customFormat="1" ht="30.95" customHeight="1" spans="1:19">
      <c r="A17" s="10">
        <v>13</v>
      </c>
      <c r="B17" s="11"/>
      <c r="C17" s="12" t="s">
        <v>51</v>
      </c>
      <c r="D17" s="12"/>
      <c r="E17" s="13">
        <v>0.69</v>
      </c>
      <c r="F17" s="13">
        <v>0.77</v>
      </c>
      <c r="G17" s="13">
        <v>1.97</v>
      </c>
      <c r="H17" s="13" t="s">
        <v>37</v>
      </c>
      <c r="I17" s="20">
        <v>1.43</v>
      </c>
      <c r="J17" s="12">
        <v>107.25</v>
      </c>
      <c r="K17" s="24">
        <v>1.45</v>
      </c>
      <c r="L17" s="12">
        <v>1.4</v>
      </c>
      <c r="M17" s="12">
        <v>1.5</v>
      </c>
      <c r="N17" s="12">
        <v>3.45</v>
      </c>
      <c r="O17" s="24">
        <v>1.52</v>
      </c>
      <c r="P17" s="12">
        <v>1.33</v>
      </c>
      <c r="Q17" s="12">
        <v>1.7</v>
      </c>
      <c r="R17" s="12">
        <f>ROUND(Q17/O17*100-100,1)</f>
        <v>11.8</v>
      </c>
      <c r="S17" s="29">
        <f>POWER(Q17/E17,1/5)*100-100</f>
        <v>19.7622553855472</v>
      </c>
    </row>
    <row r="18" s="2" customFormat="1" ht="30.95" customHeight="1" spans="1:19">
      <c r="A18" s="10">
        <v>14</v>
      </c>
      <c r="B18" s="11"/>
      <c r="C18" s="12" t="s">
        <v>52</v>
      </c>
      <c r="D18" s="12"/>
      <c r="E18" s="13">
        <v>12.33</v>
      </c>
      <c r="F18" s="13">
        <v>12.67</v>
      </c>
      <c r="G18" s="13">
        <v>0.55</v>
      </c>
      <c r="H18" s="13" t="s">
        <v>37</v>
      </c>
      <c r="I18" s="20">
        <v>12.39</v>
      </c>
      <c r="J18" s="12">
        <v>0.49</v>
      </c>
      <c r="K18" s="24">
        <v>12.43</v>
      </c>
      <c r="L18" s="12">
        <v>0.32</v>
      </c>
      <c r="M18" s="12">
        <v>12.5</v>
      </c>
      <c r="N18" s="12">
        <v>0.56</v>
      </c>
      <c r="O18" s="24">
        <v>12.98</v>
      </c>
      <c r="P18" s="12">
        <v>3.84</v>
      </c>
      <c r="Q18" s="12">
        <v>13.09</v>
      </c>
      <c r="R18" s="34">
        <f>ROUND(Q18/O18*100-100,1)</f>
        <v>0.8</v>
      </c>
      <c r="S18" s="29">
        <f>POWER(Q18/E18,1/5)*100-100</f>
        <v>1.20344912518</v>
      </c>
    </row>
    <row r="19" s="2" customFormat="1" ht="30.95" customHeight="1" spans="1:19">
      <c r="A19" s="10">
        <v>15</v>
      </c>
      <c r="B19" s="11"/>
      <c r="C19" s="12" t="s">
        <v>53</v>
      </c>
      <c r="D19" s="12"/>
      <c r="E19" s="13">
        <v>0.03</v>
      </c>
      <c r="F19" s="13" t="s">
        <v>32</v>
      </c>
      <c r="G19" s="13" t="s">
        <v>54</v>
      </c>
      <c r="H19" s="13" t="s">
        <v>37</v>
      </c>
      <c r="I19" s="12" t="s">
        <v>32</v>
      </c>
      <c r="J19" s="12" t="s">
        <v>32</v>
      </c>
      <c r="K19" s="12" t="s">
        <v>32</v>
      </c>
      <c r="L19" s="12" t="s">
        <v>32</v>
      </c>
      <c r="M19" s="12" t="s">
        <v>32</v>
      </c>
      <c r="N19" s="12" t="s">
        <v>32</v>
      </c>
      <c r="O19" s="12" t="s">
        <v>32</v>
      </c>
      <c r="P19" s="12" t="s">
        <v>32</v>
      </c>
      <c r="Q19" s="12" t="s">
        <v>32</v>
      </c>
      <c r="R19" s="12" t="s">
        <v>32</v>
      </c>
      <c r="S19" s="12" t="s">
        <v>32</v>
      </c>
    </row>
    <row r="20" s="2" customFormat="1" ht="30.95" customHeight="1" spans="1:19">
      <c r="A20" s="10">
        <v>16</v>
      </c>
      <c r="B20" s="11"/>
      <c r="C20" s="12" t="s">
        <v>55</v>
      </c>
      <c r="D20" s="12"/>
      <c r="E20" s="13">
        <v>0.3</v>
      </c>
      <c r="F20" s="13" t="s">
        <v>32</v>
      </c>
      <c r="G20" s="13" t="s">
        <v>56</v>
      </c>
      <c r="H20" s="13" t="s">
        <v>37</v>
      </c>
      <c r="I20" s="20">
        <v>0.35</v>
      </c>
      <c r="J20" s="12" t="s">
        <v>32</v>
      </c>
      <c r="K20" s="24">
        <v>0.2</v>
      </c>
      <c r="L20" s="12" t="s">
        <v>32</v>
      </c>
      <c r="M20" s="12">
        <v>0.12</v>
      </c>
      <c r="N20" s="12" t="s">
        <v>32</v>
      </c>
      <c r="O20" s="24">
        <v>0.01</v>
      </c>
      <c r="P20" s="12" t="s">
        <v>32</v>
      </c>
      <c r="Q20" s="12">
        <v>0.01</v>
      </c>
      <c r="R20" s="12" t="s">
        <v>32</v>
      </c>
      <c r="S20" s="12" t="s">
        <v>32</v>
      </c>
    </row>
    <row r="21" s="3" customFormat="1" ht="30.95" customHeight="1" spans="1:19">
      <c r="A21" s="10">
        <v>17</v>
      </c>
      <c r="B21" s="11"/>
      <c r="C21" s="12" t="s">
        <v>57</v>
      </c>
      <c r="D21" s="12"/>
      <c r="E21" s="13">
        <v>1</v>
      </c>
      <c r="F21" s="13" t="s">
        <v>58</v>
      </c>
      <c r="G21" s="13" t="s">
        <v>59</v>
      </c>
      <c r="H21" s="13" t="s">
        <v>21</v>
      </c>
      <c r="I21" s="20">
        <v>1.4</v>
      </c>
      <c r="J21" s="19">
        <v>40</v>
      </c>
      <c r="K21" s="24">
        <v>2.1</v>
      </c>
      <c r="L21" s="12">
        <v>50</v>
      </c>
      <c r="M21" s="12">
        <v>2.8</v>
      </c>
      <c r="N21" s="12">
        <v>33.33</v>
      </c>
      <c r="O21" s="12">
        <v>3.1</v>
      </c>
      <c r="P21" s="12">
        <v>10.71</v>
      </c>
      <c r="Q21" s="12">
        <v>3.2</v>
      </c>
      <c r="R21" s="34">
        <f>ROUND(Q21/O21*100-100,1)</f>
        <v>3.2</v>
      </c>
      <c r="S21" s="29">
        <f>POWER(Q21/E21,1/5)*100-100</f>
        <v>26.1914688960387</v>
      </c>
    </row>
    <row r="22" s="3" customFormat="1" ht="30.95" customHeight="1" spans="1:19">
      <c r="A22" s="10">
        <v>18</v>
      </c>
      <c r="B22" s="11" t="s">
        <v>60</v>
      </c>
      <c r="C22" s="12" t="s">
        <v>61</v>
      </c>
      <c r="D22" s="12"/>
      <c r="E22" s="13">
        <v>1.93</v>
      </c>
      <c r="F22" s="13">
        <v>1.93</v>
      </c>
      <c r="G22" s="12" t="s">
        <v>32</v>
      </c>
      <c r="H22" s="13" t="s">
        <v>37</v>
      </c>
      <c r="I22" s="13">
        <v>1.93</v>
      </c>
      <c r="J22" s="12" t="s">
        <v>32</v>
      </c>
      <c r="K22" s="13">
        <v>1.93</v>
      </c>
      <c r="L22" s="12" t="s">
        <v>32</v>
      </c>
      <c r="M22" s="13">
        <v>1.93</v>
      </c>
      <c r="N22" s="12" t="s">
        <v>32</v>
      </c>
      <c r="O22" s="13">
        <v>1.93</v>
      </c>
      <c r="P22" s="12" t="s">
        <v>32</v>
      </c>
      <c r="Q22" s="13">
        <v>1.93</v>
      </c>
      <c r="R22" s="12" t="s">
        <v>32</v>
      </c>
      <c r="S22" s="12" t="s">
        <v>32</v>
      </c>
    </row>
    <row r="23" s="3" customFormat="1" ht="30.95" customHeight="1" spans="1:19">
      <c r="A23" s="10">
        <v>19</v>
      </c>
      <c r="B23" s="11"/>
      <c r="C23" s="12" t="s">
        <v>62</v>
      </c>
      <c r="D23" s="12"/>
      <c r="E23" s="13">
        <v>16</v>
      </c>
      <c r="F23" s="12" t="s">
        <v>63</v>
      </c>
      <c r="G23" s="12"/>
      <c r="H23" s="13" t="s">
        <v>37</v>
      </c>
      <c r="I23" s="25" t="s">
        <v>64</v>
      </c>
      <c r="J23" s="26"/>
      <c r="K23" s="25" t="s">
        <v>64</v>
      </c>
      <c r="L23" s="26"/>
      <c r="M23" s="25" t="s">
        <v>64</v>
      </c>
      <c r="N23" s="26"/>
      <c r="O23" s="25" t="s">
        <v>64</v>
      </c>
      <c r="P23" s="26"/>
      <c r="Q23" s="25" t="s">
        <v>65</v>
      </c>
      <c r="R23" s="26"/>
      <c r="S23" s="29" t="s">
        <v>32</v>
      </c>
    </row>
    <row r="24" s="3" customFormat="1" ht="30.95" customHeight="1" spans="1:19">
      <c r="A24" s="10">
        <v>20</v>
      </c>
      <c r="B24" s="11"/>
      <c r="C24" s="12" t="s">
        <v>66</v>
      </c>
      <c r="D24" s="12"/>
      <c r="E24" s="13">
        <v>20.8</v>
      </c>
      <c r="F24" s="12" t="s">
        <v>63</v>
      </c>
      <c r="G24" s="12"/>
      <c r="H24" s="13" t="s">
        <v>37</v>
      </c>
      <c r="I24" s="25" t="s">
        <v>64</v>
      </c>
      <c r="J24" s="26"/>
      <c r="K24" s="25" t="s">
        <v>64</v>
      </c>
      <c r="L24" s="26"/>
      <c r="M24" s="25" t="s">
        <v>64</v>
      </c>
      <c r="N24" s="26"/>
      <c r="O24" s="25" t="s">
        <v>64</v>
      </c>
      <c r="P24" s="26"/>
      <c r="Q24" s="25" t="s">
        <v>65</v>
      </c>
      <c r="R24" s="26"/>
      <c r="S24" s="29" t="s">
        <v>32</v>
      </c>
    </row>
    <row r="25" s="3" customFormat="1" ht="30.95" customHeight="1" spans="1:19">
      <c r="A25" s="10">
        <v>21</v>
      </c>
      <c r="B25" s="11"/>
      <c r="C25" s="12" t="s">
        <v>67</v>
      </c>
      <c r="D25" s="12" t="s">
        <v>68</v>
      </c>
      <c r="E25" s="13" t="s">
        <v>69</v>
      </c>
      <c r="F25" s="12" t="s">
        <v>70</v>
      </c>
      <c r="G25" s="12"/>
      <c r="H25" s="13" t="s">
        <v>37</v>
      </c>
      <c r="I25" s="27">
        <v>406.5237</v>
      </c>
      <c r="J25" s="12" t="s">
        <v>32</v>
      </c>
      <c r="K25" s="27">
        <v>239.0658</v>
      </c>
      <c r="L25" s="12">
        <v>-41.19</v>
      </c>
      <c r="M25" s="27">
        <v>202.3451</v>
      </c>
      <c r="N25" s="12">
        <v>-15.36</v>
      </c>
      <c r="O25" s="27" t="s">
        <v>71</v>
      </c>
      <c r="P25" s="12">
        <v>-21.28</v>
      </c>
      <c r="Q25" s="12" t="s">
        <v>72</v>
      </c>
      <c r="R25" s="12"/>
      <c r="S25" s="29" t="s">
        <v>32</v>
      </c>
    </row>
    <row r="26" s="3" customFormat="1" ht="30.95" customHeight="1" spans="1:19">
      <c r="A26" s="10">
        <v>22</v>
      </c>
      <c r="B26" s="11"/>
      <c r="C26" s="12"/>
      <c r="D26" s="12" t="s">
        <v>73</v>
      </c>
      <c r="E26" s="13">
        <v>-10.1</v>
      </c>
      <c r="F26" s="12"/>
      <c r="G26" s="12"/>
      <c r="H26" s="13" t="s">
        <v>37</v>
      </c>
      <c r="I26" s="27">
        <v>1504.3364</v>
      </c>
      <c r="J26" s="12" t="s">
        <v>32</v>
      </c>
      <c r="K26" s="27">
        <v>1565.7673</v>
      </c>
      <c r="L26" s="12">
        <v>4.08</v>
      </c>
      <c r="M26" s="27">
        <v>1644.1081</v>
      </c>
      <c r="N26" s="12">
        <v>5</v>
      </c>
      <c r="O26" s="27" t="s">
        <v>74</v>
      </c>
      <c r="P26" s="12">
        <v>13.87</v>
      </c>
      <c r="Q26" s="12"/>
      <c r="R26" s="12"/>
      <c r="S26" s="29" t="s">
        <v>32</v>
      </c>
    </row>
    <row r="27" s="3" customFormat="1" ht="30.95" customHeight="1" spans="1:19">
      <c r="A27" s="10">
        <v>23</v>
      </c>
      <c r="B27" s="11"/>
      <c r="C27" s="12"/>
      <c r="D27" s="12" t="s">
        <v>75</v>
      </c>
      <c r="E27" s="13">
        <v>-13.1</v>
      </c>
      <c r="F27" s="12"/>
      <c r="G27" s="12"/>
      <c r="H27" s="13" t="s">
        <v>37</v>
      </c>
      <c r="I27" s="27">
        <v>183.435</v>
      </c>
      <c r="J27" s="12" t="s">
        <v>32</v>
      </c>
      <c r="K27" s="27">
        <v>172.5201</v>
      </c>
      <c r="L27" s="12">
        <v>-5.95</v>
      </c>
      <c r="M27" s="27">
        <v>199.3076</v>
      </c>
      <c r="N27" s="12">
        <v>15.53</v>
      </c>
      <c r="O27" s="27" t="s">
        <v>76</v>
      </c>
      <c r="P27" s="12">
        <v>20.97</v>
      </c>
      <c r="Q27" s="12"/>
      <c r="R27" s="12"/>
      <c r="S27" s="29" t="s">
        <v>32</v>
      </c>
    </row>
    <row r="28" s="3" customFormat="1" ht="30.95" customHeight="1" spans="1:19">
      <c r="A28" s="10">
        <v>24</v>
      </c>
      <c r="B28" s="11"/>
      <c r="C28" s="12"/>
      <c r="D28" s="12" t="s">
        <v>77</v>
      </c>
      <c r="E28" s="13" t="s">
        <v>69</v>
      </c>
      <c r="F28" s="12"/>
      <c r="G28" s="12"/>
      <c r="H28" s="13" t="s">
        <v>37</v>
      </c>
      <c r="I28" s="27">
        <v>17.8299</v>
      </c>
      <c r="J28" s="12" t="s">
        <v>32</v>
      </c>
      <c r="K28" s="27">
        <v>40.686</v>
      </c>
      <c r="L28" s="12">
        <v>128</v>
      </c>
      <c r="M28" s="27">
        <v>35.8193</v>
      </c>
      <c r="N28" s="12">
        <v>-11.96</v>
      </c>
      <c r="O28" s="27" t="s">
        <v>78</v>
      </c>
      <c r="P28" s="12">
        <v>-19.04</v>
      </c>
      <c r="Q28" s="12"/>
      <c r="R28" s="12"/>
      <c r="S28" s="29" t="s">
        <v>32</v>
      </c>
    </row>
    <row r="29" s="3" customFormat="1" ht="30.95" customHeight="1" spans="1:19">
      <c r="A29" s="10">
        <v>25</v>
      </c>
      <c r="B29" s="11"/>
      <c r="C29" s="12" t="s">
        <v>79</v>
      </c>
      <c r="D29" s="12" t="s">
        <v>80</v>
      </c>
      <c r="E29" s="13">
        <v>65.02</v>
      </c>
      <c r="F29" s="13">
        <v>65.5</v>
      </c>
      <c r="G29" s="13">
        <v>0.15</v>
      </c>
      <c r="H29" s="13" t="s">
        <v>37</v>
      </c>
      <c r="I29" s="28">
        <v>68.51</v>
      </c>
      <c r="J29" s="29">
        <f>(I29-E29)/I29*100</f>
        <v>5.0941468398774</v>
      </c>
      <c r="K29" s="28">
        <v>68.26</v>
      </c>
      <c r="L29" s="29">
        <f t="shared" ref="L29:P29" si="0">(K29-I29)/I29*100</f>
        <v>-0.364910232082908</v>
      </c>
      <c r="M29" s="28">
        <v>68.69</v>
      </c>
      <c r="N29" s="29">
        <f t="shared" si="0"/>
        <v>0.629944330501015</v>
      </c>
      <c r="O29" s="28">
        <v>68.99</v>
      </c>
      <c r="P29" s="29">
        <f t="shared" si="0"/>
        <v>0.43674479545785</v>
      </c>
      <c r="Q29" s="28">
        <v>69.28</v>
      </c>
      <c r="R29" s="29">
        <f>ROUND(Q29/O29*100-100,1)</f>
        <v>0.4</v>
      </c>
      <c r="S29" s="29">
        <f>POWER(Q29/E29,1/5)*100-100</f>
        <v>1.27731585911827</v>
      </c>
    </row>
    <row r="30" s="3" customFormat="1" ht="30.95" customHeight="1" spans="1:19">
      <c r="A30" s="10">
        <v>26</v>
      </c>
      <c r="B30" s="11"/>
      <c r="C30" s="12"/>
      <c r="D30" s="12" t="s">
        <v>81</v>
      </c>
      <c r="E30" s="13">
        <v>0.054</v>
      </c>
      <c r="F30" s="13">
        <v>0.061</v>
      </c>
      <c r="G30" s="13">
        <v>3.1</v>
      </c>
      <c r="H30" s="13" t="s">
        <v>37</v>
      </c>
      <c r="I30" s="19">
        <v>0.056</v>
      </c>
      <c r="J30" s="29">
        <f>(I30-E30)/I30*100</f>
        <v>3.57142857142857</v>
      </c>
      <c r="K30" s="19">
        <v>0.058</v>
      </c>
      <c r="L30" s="29">
        <f t="shared" ref="L30:P30" si="1">(K30-I30)/I30*100</f>
        <v>3.57142857142857</v>
      </c>
      <c r="M30" s="19">
        <v>0.0603</v>
      </c>
      <c r="N30" s="29">
        <f t="shared" si="1"/>
        <v>3.9655172413793</v>
      </c>
      <c r="O30" s="19">
        <v>0.069</v>
      </c>
      <c r="P30" s="29">
        <f t="shared" si="1"/>
        <v>14.4278606965174</v>
      </c>
      <c r="Q30" s="19">
        <v>0.072</v>
      </c>
      <c r="R30" s="29">
        <f>ROUND(Q30/O30*100-100,1)</f>
        <v>4.3</v>
      </c>
      <c r="S30" s="29">
        <f t="shared" ref="S30:S39" si="2">POWER(Q30/E30,1/5)*100-100</f>
        <v>5.92238410488122</v>
      </c>
    </row>
    <row r="31" s="2" customFormat="1" ht="30.95" customHeight="1" spans="1:19">
      <c r="A31" s="10">
        <v>27</v>
      </c>
      <c r="B31" s="11" t="s">
        <v>82</v>
      </c>
      <c r="C31" s="12" t="s">
        <v>83</v>
      </c>
      <c r="D31" s="12"/>
      <c r="E31" s="13">
        <v>0.0054</v>
      </c>
      <c r="F31" s="13">
        <v>0.02</v>
      </c>
      <c r="G31" s="13">
        <v>30</v>
      </c>
      <c r="H31" s="13" t="s">
        <v>21</v>
      </c>
      <c r="I31" s="12">
        <v>0.0059</v>
      </c>
      <c r="J31" s="12">
        <v>7.3</v>
      </c>
      <c r="K31" s="12">
        <v>0.0101</v>
      </c>
      <c r="L31" s="12">
        <v>71.2</v>
      </c>
      <c r="M31" s="12">
        <v>0.0063</v>
      </c>
      <c r="N31" s="12">
        <v>-37.62</v>
      </c>
      <c r="O31" s="12">
        <v>0.0083</v>
      </c>
      <c r="P31" s="12">
        <v>31.74</v>
      </c>
      <c r="Q31" s="12">
        <v>0.0138</v>
      </c>
      <c r="R31" s="12">
        <f>ROUND(Q31/O31*100-100,1)</f>
        <v>66.3</v>
      </c>
      <c r="S31" s="29">
        <f t="shared" si="2"/>
        <v>20.6415935982151</v>
      </c>
    </row>
    <row r="32" s="2" customFormat="1" ht="30.95" customHeight="1" spans="1:19">
      <c r="A32" s="10">
        <v>28</v>
      </c>
      <c r="B32" s="11"/>
      <c r="C32" s="12" t="s">
        <v>84</v>
      </c>
      <c r="D32" s="12"/>
      <c r="E32" s="13"/>
      <c r="F32" s="13">
        <v>0.2</v>
      </c>
      <c r="G32" s="13"/>
      <c r="H32" s="13" t="s">
        <v>21</v>
      </c>
      <c r="I32" s="12">
        <v>0.0053</v>
      </c>
      <c r="J32" s="12">
        <v>100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29" t="s">
        <v>32</v>
      </c>
    </row>
    <row r="33" s="2" customFormat="1" ht="30.95" customHeight="1" spans="1:19">
      <c r="A33" s="10">
        <v>29</v>
      </c>
      <c r="B33" s="11"/>
      <c r="C33" s="12" t="s">
        <v>85</v>
      </c>
      <c r="D33" s="12"/>
      <c r="E33" s="13">
        <v>2.214</v>
      </c>
      <c r="F33" s="13">
        <v>4.521</v>
      </c>
      <c r="G33" s="13">
        <v>15</v>
      </c>
      <c r="H33" s="13" t="s">
        <v>21</v>
      </c>
      <c r="I33" s="12">
        <v>3.81</v>
      </c>
      <c r="J33" s="12">
        <v>73.18</v>
      </c>
      <c r="K33" s="12">
        <v>12.31</v>
      </c>
      <c r="L33" s="12">
        <v>149.23</v>
      </c>
      <c r="M33" s="12">
        <v>16.5</v>
      </c>
      <c r="N33" s="12">
        <v>34.03</v>
      </c>
      <c r="O33" s="12">
        <v>35.46</v>
      </c>
      <c r="P33" s="12">
        <v>114.9</v>
      </c>
      <c r="Q33" s="12">
        <v>33.68</v>
      </c>
      <c r="R33" s="35">
        <f>ROUND(Q33/O33*100-100,1)</f>
        <v>-5</v>
      </c>
      <c r="S33" s="29">
        <f t="shared" si="2"/>
        <v>72.3609556109563</v>
      </c>
    </row>
    <row r="34" s="2" customFormat="1" ht="30.95" customHeight="1" spans="1:19">
      <c r="A34" s="10">
        <v>30</v>
      </c>
      <c r="B34" s="11" t="s">
        <v>86</v>
      </c>
      <c r="C34" s="12" t="s">
        <v>87</v>
      </c>
      <c r="D34" s="12"/>
      <c r="E34" s="13" t="s">
        <v>88</v>
      </c>
      <c r="F34" s="13" t="s">
        <v>89</v>
      </c>
      <c r="G34" s="13" t="s">
        <v>90</v>
      </c>
      <c r="H34" s="13" t="s">
        <v>21</v>
      </c>
      <c r="I34" s="12" t="s">
        <v>91</v>
      </c>
      <c r="J34" s="30" t="s">
        <v>92</v>
      </c>
      <c r="K34" s="12" t="s">
        <v>93</v>
      </c>
      <c r="L34" s="31" t="s">
        <v>94</v>
      </c>
      <c r="M34" s="12" t="s">
        <v>95</v>
      </c>
      <c r="N34" s="12" t="s">
        <v>96</v>
      </c>
      <c r="O34" s="12" t="s">
        <v>97</v>
      </c>
      <c r="P34" s="32" t="s">
        <v>98</v>
      </c>
      <c r="Q34" s="12" t="s">
        <v>99</v>
      </c>
      <c r="R34" s="12" t="s">
        <v>100</v>
      </c>
      <c r="S34" s="29" t="s">
        <v>32</v>
      </c>
    </row>
    <row r="35" s="2" customFormat="1" ht="30.95" customHeight="1" spans="1:19">
      <c r="A35" s="10">
        <v>31</v>
      </c>
      <c r="B35" s="11"/>
      <c r="C35" s="14" t="s">
        <v>101</v>
      </c>
      <c r="D35" s="14"/>
      <c r="E35" s="15">
        <v>11</v>
      </c>
      <c r="F35" s="15">
        <v>13</v>
      </c>
      <c r="G35" s="15">
        <v>3.64</v>
      </c>
      <c r="H35" s="15" t="s">
        <v>37</v>
      </c>
      <c r="I35" s="14">
        <v>11.5</v>
      </c>
      <c r="J35" s="33">
        <f>(I35-E35)/E35*100</f>
        <v>4.54545454545455</v>
      </c>
      <c r="K35" s="14">
        <v>11.8</v>
      </c>
      <c r="L35" s="33">
        <f>(K35-I35)/I35*100</f>
        <v>2.60869565217392</v>
      </c>
      <c r="M35" s="14">
        <v>12.3</v>
      </c>
      <c r="N35" s="33">
        <f>(M35-K35)/K35*100</f>
        <v>4.23728813559322</v>
      </c>
      <c r="O35" s="14">
        <v>12.7</v>
      </c>
      <c r="P35" s="33">
        <f>(O35-M35)/M35*100</f>
        <v>3.25203252032519</v>
      </c>
      <c r="Q35" s="14">
        <v>13</v>
      </c>
      <c r="R35" s="14">
        <v>2.36</v>
      </c>
      <c r="S35" s="33">
        <v>3.64</v>
      </c>
    </row>
    <row r="36" s="2" customFormat="1" ht="30.95" customHeight="1" spans="1:19">
      <c r="A36" s="10">
        <v>32</v>
      </c>
      <c r="B36" s="11"/>
      <c r="C36" s="12" t="s">
        <v>102</v>
      </c>
      <c r="D36" s="12"/>
      <c r="E36" s="16" t="s">
        <v>103</v>
      </c>
      <c r="F36" s="13" t="s">
        <v>104</v>
      </c>
      <c r="G36" s="13">
        <v>0.2</v>
      </c>
      <c r="H36" s="13" t="s">
        <v>37</v>
      </c>
      <c r="I36" s="12" t="s">
        <v>105</v>
      </c>
      <c r="J36" s="29" t="s">
        <v>106</v>
      </c>
      <c r="K36" s="12" t="s">
        <v>107</v>
      </c>
      <c r="L36" s="29" t="s">
        <v>108</v>
      </c>
      <c r="M36" s="12" t="s">
        <v>107</v>
      </c>
      <c r="N36" s="29" t="s">
        <v>109</v>
      </c>
      <c r="O36" s="12" t="s">
        <v>110</v>
      </c>
      <c r="P36" s="12" t="s">
        <v>111</v>
      </c>
      <c r="Q36" s="12" t="s">
        <v>112</v>
      </c>
      <c r="R36" s="12">
        <v>0.22</v>
      </c>
      <c r="S36" s="29" t="s">
        <v>32</v>
      </c>
    </row>
    <row r="37" s="2" customFormat="1" ht="30.95" customHeight="1" spans="1:19">
      <c r="A37" s="10">
        <v>33</v>
      </c>
      <c r="B37" s="11"/>
      <c r="C37" s="12" t="s">
        <v>113</v>
      </c>
      <c r="D37" s="12"/>
      <c r="E37" s="13">
        <v>75.8</v>
      </c>
      <c r="F37" s="13">
        <v>87.8</v>
      </c>
      <c r="G37" s="13">
        <v>2.5</v>
      </c>
      <c r="H37" s="13" t="s">
        <v>21</v>
      </c>
      <c r="I37" s="12">
        <v>76.5</v>
      </c>
      <c r="J37" s="29">
        <v>1.3</v>
      </c>
      <c r="K37" s="12">
        <v>79.5</v>
      </c>
      <c r="L37" s="29">
        <v>3</v>
      </c>
      <c r="M37" s="12">
        <v>83.5</v>
      </c>
      <c r="N37" s="29">
        <v>2</v>
      </c>
      <c r="O37" s="12">
        <v>85.5</v>
      </c>
      <c r="P37" s="29">
        <f>(O37-M37)/M37*100</f>
        <v>2.39520958083832</v>
      </c>
      <c r="Q37" s="12">
        <v>87.8</v>
      </c>
      <c r="R37" s="12">
        <v>2.5</v>
      </c>
      <c r="S37" s="29">
        <f t="shared" si="2"/>
        <v>2.98288687557473</v>
      </c>
    </row>
    <row r="38" s="2" customFormat="1" ht="30.95" customHeight="1" spans="1:19">
      <c r="A38" s="10">
        <v>34</v>
      </c>
      <c r="B38" s="11"/>
      <c r="C38" s="12" t="s">
        <v>114</v>
      </c>
      <c r="D38" s="12"/>
      <c r="E38" s="13">
        <v>3.2</v>
      </c>
      <c r="F38" s="13" t="s">
        <v>115</v>
      </c>
      <c r="G38" s="13" t="s">
        <v>116</v>
      </c>
      <c r="H38" s="13" t="s">
        <v>21</v>
      </c>
      <c r="I38" s="12">
        <v>3.07</v>
      </c>
      <c r="J38" s="29" t="s">
        <v>32</v>
      </c>
      <c r="K38" s="12">
        <v>3.35</v>
      </c>
      <c r="L38" s="29" t="s">
        <v>32</v>
      </c>
      <c r="M38" s="12">
        <v>3.05</v>
      </c>
      <c r="N38" s="29" t="s">
        <v>32</v>
      </c>
      <c r="O38" s="12">
        <v>2.45</v>
      </c>
      <c r="P38" s="29" t="s">
        <v>32</v>
      </c>
      <c r="Q38" s="12">
        <v>3.18</v>
      </c>
      <c r="R38" s="12" t="s">
        <v>32</v>
      </c>
      <c r="S38" s="29" t="s">
        <v>32</v>
      </c>
    </row>
    <row r="39" s="2" customFormat="1" ht="30.95" customHeight="1" spans="1:19">
      <c r="A39" s="10">
        <v>35</v>
      </c>
      <c r="B39" s="11"/>
      <c r="C39" s="12" t="s">
        <v>117</v>
      </c>
      <c r="D39" s="12"/>
      <c r="E39" s="13">
        <v>0.18</v>
      </c>
      <c r="F39" s="13">
        <v>0.189</v>
      </c>
      <c r="G39" s="13" t="s">
        <v>118</v>
      </c>
      <c r="H39" s="13" t="s">
        <v>21</v>
      </c>
      <c r="I39" s="12">
        <v>0.18</v>
      </c>
      <c r="J39" s="12">
        <v>0</v>
      </c>
      <c r="K39" s="12">
        <v>0.27</v>
      </c>
      <c r="L39" s="12">
        <v>50</v>
      </c>
      <c r="M39" s="12">
        <v>0.33</v>
      </c>
      <c r="N39" s="12">
        <v>22.22</v>
      </c>
      <c r="O39" s="12">
        <v>0.33</v>
      </c>
      <c r="P39" s="12">
        <v>0</v>
      </c>
      <c r="Q39" s="12">
        <v>0.34</v>
      </c>
      <c r="R39" s="12">
        <v>3</v>
      </c>
      <c r="S39" s="29">
        <f t="shared" si="2"/>
        <v>13.5641572496078</v>
      </c>
    </row>
    <row r="40" ht="24.75" customHeight="1" spans="1:19">
      <c r="A40" s="17" t="s">
        <v>119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6"/>
    </row>
    <row r="42" spans="3:19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6"/>
    </row>
    <row r="43" spans="3:19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6"/>
    </row>
    <row r="44" spans="3:19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6"/>
    </row>
    <row r="45" spans="3:19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6"/>
    </row>
    <row r="46" spans="3:19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6"/>
    </row>
    <row r="47" spans="3:19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</row>
    <row r="48" spans="3:19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36"/>
    </row>
    <row r="49" spans="3:19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</row>
    <row r="50" spans="3:19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36"/>
    </row>
    <row r="51" spans="3:19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</row>
    <row r="52" spans="3:19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6"/>
    </row>
    <row r="53" spans="3:19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36"/>
    </row>
    <row r="54" spans="3:19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36"/>
    </row>
  </sheetData>
  <mergeCells count="64">
    <mergeCell ref="A1:C1"/>
    <mergeCell ref="A2:S2"/>
    <mergeCell ref="F3:G3"/>
    <mergeCell ref="I3:J3"/>
    <mergeCell ref="K3:L3"/>
    <mergeCell ref="M3:N3"/>
    <mergeCell ref="O3:P3"/>
    <mergeCell ref="Q3:R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F23:G23"/>
    <mergeCell ref="I23:J23"/>
    <mergeCell ref="K23:L23"/>
    <mergeCell ref="M23:N23"/>
    <mergeCell ref="O23:P23"/>
    <mergeCell ref="Q23:R23"/>
    <mergeCell ref="C24:D24"/>
    <mergeCell ref="F24:G24"/>
    <mergeCell ref="I24:J24"/>
    <mergeCell ref="K24:L24"/>
    <mergeCell ref="M24:N24"/>
    <mergeCell ref="O24:P24"/>
    <mergeCell ref="Q24:R2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0:S40"/>
    <mergeCell ref="B5:B12"/>
    <mergeCell ref="B13:B21"/>
    <mergeCell ref="B22:B30"/>
    <mergeCell ref="B31:B33"/>
    <mergeCell ref="B34:B39"/>
    <mergeCell ref="C25:C28"/>
    <mergeCell ref="C29:C30"/>
    <mergeCell ref="E3:E4"/>
    <mergeCell ref="H3:H4"/>
    <mergeCell ref="S3:S4"/>
    <mergeCell ref="F25:G28"/>
    <mergeCell ref="Q25:R28"/>
    <mergeCell ref="A3:B4"/>
    <mergeCell ref="C3:D4"/>
  </mergeCells>
  <printOptions horizontalCentered="1" verticalCentered="1"/>
  <pageMargins left="0.30625" right="0.23" top="0.160416666666667" bottom="0.160416666666667" header="0.297916666666667" footer="0.297916666666667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2006-09-13T03:21:00Z</dcterms:created>
  <cp:lastPrinted>2021-02-28T01:23:00Z</cp:lastPrinted>
  <dcterms:modified xsi:type="dcterms:W3CDTF">2021-09-10T07:55:59Z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